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26" i="1" l="1"/>
  <c r="G25" i="1"/>
  <c r="F25" i="1"/>
  <c r="F21" i="1"/>
  <c r="F20" i="1"/>
  <c r="F19" i="1"/>
  <c r="C28" i="1"/>
</calcChain>
</file>

<file path=xl/sharedStrings.xml><?xml version="1.0" encoding="utf-8"?>
<sst xmlns="http://schemas.openxmlformats.org/spreadsheetml/2006/main" count="51" uniqueCount="49">
  <si>
    <t>C</t>
  </si>
  <si>
    <t>ANAMNESIS  FICHA DIAGNOSTICO FICHA DE VALORACION</t>
  </si>
  <si>
    <t>FECHA</t>
  </si>
  <si>
    <t>FICHA N</t>
  </si>
  <si>
    <t xml:space="preserve">EVALUADOR </t>
  </si>
  <si>
    <t>INFORMACION DEL USUARIO</t>
  </si>
  <si>
    <t>NOMBRES</t>
  </si>
  <si>
    <t>APELLIDOS</t>
  </si>
  <si>
    <t>EDAD</t>
  </si>
  <si>
    <t>ESTATURA</t>
  </si>
  <si>
    <t>PESO</t>
  </si>
  <si>
    <t>CELULAR</t>
  </si>
  <si>
    <t>MAIL</t>
  </si>
  <si>
    <t>DIRECCION RESIDENCIA</t>
  </si>
  <si>
    <t>SIGNOS INICIALES/VARIABLES EN REPOSO</t>
  </si>
  <si>
    <t>F. C . R</t>
  </si>
  <si>
    <t xml:space="preserve">P. A </t>
  </si>
  <si>
    <t>F. R</t>
  </si>
  <si>
    <t>T. M. B</t>
  </si>
  <si>
    <t>120/80</t>
  </si>
  <si>
    <t>GLICEMIA B</t>
  </si>
  <si>
    <t>LACTATO B.</t>
  </si>
  <si>
    <t>COLESTEROL</t>
  </si>
  <si>
    <t>TRIGLICERIDOS</t>
  </si>
  <si>
    <t>% Intensidad</t>
  </si>
  <si>
    <t>IMC</t>
  </si>
  <si>
    <t>ACSM</t>
  </si>
  <si>
    <t>KARVONEN</t>
  </si>
  <si>
    <t>TANAKA</t>
  </si>
  <si>
    <t>% I</t>
  </si>
  <si>
    <t>latidos por minuto</t>
  </si>
  <si>
    <t>CODO</t>
  </si>
  <si>
    <t>RODILLA</t>
  </si>
  <si>
    <t>MASA RES</t>
  </si>
  <si>
    <t>P.B</t>
  </si>
  <si>
    <t>P.T</t>
  </si>
  <si>
    <t>P.S</t>
  </si>
  <si>
    <t>P.SI</t>
  </si>
  <si>
    <t>P.A</t>
  </si>
  <si>
    <t>P.M</t>
  </si>
  <si>
    <t>P.P</t>
  </si>
  <si>
    <t>COMPONENTI</t>
  </si>
  <si>
    <t>KG</t>
  </si>
  <si>
    <t>%</t>
  </si>
  <si>
    <t>GRASO</t>
  </si>
  <si>
    <t>OSEO</t>
  </si>
  <si>
    <t>MUSCULAR</t>
  </si>
  <si>
    <t>RESIDUAL</t>
  </si>
  <si>
    <t>{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</si>
</sst>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0" xfId="0" applyFill="1" applyBorder="1"/>
    <xf numFmtId="0" fontId="0" fillId="0" borderId="14" xfId="0" applyBorder="1"/>
    <xf numFmtId="0" fontId="0" fillId="0" borderId="0" xfId="0" applyAlignment="1">
      <alignment horizontal="center"/>
    </xf>
    <xf numFmtId="0" fontId="0" fillId="2" borderId="11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/>
    <xf numFmtId="0" fontId="0" fillId="2" borderId="8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09951881014874"/>
          <c:y val="6.5289442986293383E-2"/>
          <c:w val="0.78849890638670161"/>
          <c:h val="0.832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v>P.B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P.T</c:v>
          </c:tx>
          <c:invertIfNegative val="0"/>
          <c:val>
            <c:numLit>
              <c:formatCode>General</c:formatCode>
              <c:ptCount val="1"/>
              <c:pt idx="0">
                <c:v>7</c:v>
              </c:pt>
            </c:numLit>
          </c:val>
        </c:ser>
        <c:ser>
          <c:idx val="2"/>
          <c:order val="2"/>
          <c:tx>
            <c:v>P.S</c:v>
          </c:tx>
          <c:invertIfNegative val="0"/>
          <c:val>
            <c:numLit>
              <c:formatCode>General</c:formatCode>
              <c:ptCount val="1"/>
              <c:pt idx="0">
                <c:v>9</c:v>
              </c:pt>
            </c:numLit>
          </c:val>
        </c:ser>
        <c:ser>
          <c:idx val="3"/>
          <c:order val="3"/>
          <c:tx>
            <c:v>P.SI</c:v>
          </c:tx>
          <c:invertIfNegative val="0"/>
          <c:val>
            <c:numLit>
              <c:formatCode>General</c:formatCode>
              <c:ptCount val="1"/>
              <c:pt idx="0">
                <c:v>9</c:v>
              </c:pt>
            </c:numLit>
          </c:val>
        </c:ser>
        <c:ser>
          <c:idx val="4"/>
          <c:order val="4"/>
          <c:tx>
            <c:v>P.A</c:v>
          </c:tx>
          <c:invertIfNegative val="0"/>
          <c:val>
            <c:numLit>
              <c:formatCode>General</c:formatCode>
              <c:ptCount val="1"/>
              <c:pt idx="0">
                <c:v>15</c:v>
              </c:pt>
            </c:numLit>
          </c:val>
        </c:ser>
        <c:ser>
          <c:idx val="5"/>
          <c:order val="5"/>
          <c:tx>
            <c:v>P.M</c:v>
          </c:tx>
          <c:invertIfNegative val="0"/>
          <c:val>
            <c:numLit>
              <c:formatCode>General</c:formatCode>
              <c:ptCount val="1"/>
              <c:pt idx="0">
                <c:v>7</c:v>
              </c:pt>
            </c:numLit>
          </c:val>
        </c:ser>
        <c:ser>
          <c:idx val="6"/>
          <c:order val="6"/>
          <c:tx>
            <c:v>P.P</c:v>
          </c:tx>
          <c:invertIfNegative val="0"/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3712000"/>
        <c:axId val="73713536"/>
        <c:axId val="0"/>
      </c:bar3DChart>
      <c:catAx>
        <c:axId val="7371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13536"/>
        <c:crosses val="autoZero"/>
        <c:auto val="1"/>
        <c:lblAlgn val="ctr"/>
        <c:lblOffset val="100"/>
        <c:noMultiLvlLbl val="0"/>
      </c:catAx>
      <c:valAx>
        <c:axId val="73713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712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16</xdr:row>
      <xdr:rowOff>61912</xdr:rowOff>
    </xdr:from>
    <xdr:to>
      <xdr:col>17</xdr:col>
      <xdr:colOff>371475</xdr:colOff>
      <xdr:row>30</xdr:row>
      <xdr:rowOff>4762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tabSelected="1" workbookViewId="0">
      <selection activeCell="G11" sqref="G11"/>
    </sheetView>
  </sheetViews>
  <sheetFormatPr baseColWidth="10" defaultRowHeight="15" x14ac:dyDescent="0.25"/>
  <cols>
    <col min="2" max="2" width="17.28515625" customWidth="1"/>
  </cols>
  <sheetData>
    <row r="1" spans="2:16" x14ac:dyDescent="0.25">
      <c r="L1" t="s">
        <v>48</v>
      </c>
    </row>
    <row r="2" spans="2:16" x14ac:dyDescent="0.25">
      <c r="B2" t="s">
        <v>1</v>
      </c>
      <c r="P2" t="s">
        <v>0</v>
      </c>
    </row>
    <row r="4" spans="2:16" x14ac:dyDescent="0.25">
      <c r="B4" t="s">
        <v>2</v>
      </c>
      <c r="C4" s="19"/>
      <c r="E4" t="s">
        <v>3</v>
      </c>
      <c r="F4" s="19"/>
      <c r="H4" t="s">
        <v>4</v>
      </c>
      <c r="J4" s="19"/>
      <c r="K4" s="19"/>
      <c r="L4" s="19"/>
      <c r="M4" s="19"/>
    </row>
    <row r="6" spans="2:16" x14ac:dyDescent="0.25">
      <c r="B6" s="24"/>
      <c r="C6" s="24"/>
      <c r="D6" s="24"/>
      <c r="E6" s="24"/>
      <c r="F6" s="24"/>
      <c r="G6" s="24"/>
      <c r="H6" s="24"/>
      <c r="I6" s="24" t="s">
        <v>5</v>
      </c>
      <c r="J6" s="24"/>
      <c r="K6" s="24"/>
      <c r="L6" s="24"/>
      <c r="M6" s="24"/>
      <c r="N6" s="24"/>
      <c r="O6" s="24"/>
      <c r="P6" s="24"/>
    </row>
    <row r="8" spans="2:16" x14ac:dyDescent="0.25">
      <c r="B8" s="2" t="s">
        <v>6</v>
      </c>
      <c r="C8" s="13"/>
      <c r="D8" s="17"/>
      <c r="E8" s="17"/>
      <c r="F8" s="17"/>
      <c r="G8" s="18"/>
    </row>
    <row r="9" spans="2:16" x14ac:dyDescent="0.25">
      <c r="B9" s="2" t="s">
        <v>7</v>
      </c>
      <c r="C9" s="13"/>
      <c r="D9" s="17"/>
      <c r="E9" s="17"/>
      <c r="F9" s="17"/>
      <c r="G9" s="18"/>
    </row>
    <row r="10" spans="2:16" x14ac:dyDescent="0.25">
      <c r="B10" s="1" t="s">
        <v>8</v>
      </c>
      <c r="C10" s="13"/>
      <c r="D10" s="13">
        <v>41</v>
      </c>
    </row>
    <row r="11" spans="2:16" x14ac:dyDescent="0.25">
      <c r="B11" s="1" t="s">
        <v>9</v>
      </c>
      <c r="C11" s="13"/>
      <c r="D11" s="13">
        <v>1.73</v>
      </c>
    </row>
    <row r="12" spans="2:16" x14ac:dyDescent="0.25">
      <c r="B12" s="1" t="s">
        <v>10</v>
      </c>
      <c r="C12" s="20"/>
      <c r="D12" s="20">
        <v>78</v>
      </c>
    </row>
    <row r="13" spans="2:16" x14ac:dyDescent="0.25">
      <c r="B13" s="1" t="s">
        <v>11</v>
      </c>
      <c r="C13" s="21"/>
      <c r="D13" s="22"/>
      <c r="E13" s="23"/>
    </row>
    <row r="14" spans="2:16" x14ac:dyDescent="0.25">
      <c r="B14" s="1" t="s">
        <v>12</v>
      </c>
      <c r="C14" s="16"/>
      <c r="D14" s="17"/>
      <c r="E14" s="17"/>
      <c r="F14" s="17"/>
      <c r="G14" s="18"/>
    </row>
    <row r="15" spans="2:16" x14ac:dyDescent="0.25">
      <c r="B15" s="1" t="s">
        <v>13</v>
      </c>
      <c r="C15" s="16"/>
      <c r="D15" s="17"/>
      <c r="E15" s="17"/>
      <c r="F15" s="17"/>
      <c r="G15" s="18"/>
    </row>
    <row r="17" spans="2:16" x14ac:dyDescent="0.25">
      <c r="B17" s="16"/>
      <c r="C17" s="17"/>
      <c r="D17" s="17"/>
      <c r="E17" s="17"/>
      <c r="F17" s="17"/>
      <c r="G17" s="17"/>
      <c r="H17" s="17"/>
      <c r="I17" s="17" t="s">
        <v>14</v>
      </c>
      <c r="J17" s="17"/>
      <c r="K17" s="17"/>
      <c r="L17" s="17"/>
      <c r="M17" s="17"/>
      <c r="N17" s="17"/>
      <c r="O17" s="17"/>
      <c r="P17" s="18"/>
    </row>
    <row r="18" spans="2:16" ht="15.75" thickBot="1" x14ac:dyDescent="0.3">
      <c r="F18" t="s">
        <v>30</v>
      </c>
    </row>
    <row r="19" spans="2:16" ht="15.75" thickBot="1" x14ac:dyDescent="0.3">
      <c r="B19" s="1" t="s">
        <v>15</v>
      </c>
      <c r="C19" s="13">
        <v>70</v>
      </c>
      <c r="E19" s="1" t="s">
        <v>26</v>
      </c>
      <c r="F19" s="13">
        <f>220-D10</f>
        <v>179</v>
      </c>
      <c r="H19" t="s">
        <v>31</v>
      </c>
      <c r="I19" s="19"/>
      <c r="J19" s="5" t="s">
        <v>34</v>
      </c>
      <c r="K19" s="10">
        <v>23</v>
      </c>
    </row>
    <row r="20" spans="2:16" ht="16.5" thickTop="1" thickBot="1" x14ac:dyDescent="0.3">
      <c r="B20" s="1" t="s">
        <v>16</v>
      </c>
      <c r="C20" s="13" t="s">
        <v>19</v>
      </c>
      <c r="E20" s="1" t="s">
        <v>27</v>
      </c>
      <c r="F20" s="15">
        <f>((F19-C19)*(C27/100)+C19)</f>
        <v>179</v>
      </c>
      <c r="H20" t="s">
        <v>32</v>
      </c>
      <c r="I20" s="19"/>
      <c r="J20" s="6" t="s">
        <v>35</v>
      </c>
      <c r="K20" s="11">
        <v>22</v>
      </c>
    </row>
    <row r="21" spans="2:16" ht="16.5" thickTop="1" thickBot="1" x14ac:dyDescent="0.3">
      <c r="B21" s="1" t="s">
        <v>17</v>
      </c>
      <c r="C21" s="13"/>
      <c r="E21" s="1" t="s">
        <v>28</v>
      </c>
      <c r="F21" s="15">
        <f>208-(D10*0.7)</f>
        <v>179.3</v>
      </c>
      <c r="H21" t="s">
        <v>33</v>
      </c>
      <c r="J21" s="6" t="s">
        <v>36</v>
      </c>
      <c r="K21" s="11">
        <v>28</v>
      </c>
    </row>
    <row r="22" spans="2:16" ht="16.5" thickTop="1" thickBot="1" x14ac:dyDescent="0.3">
      <c r="B22" s="1" t="s">
        <v>18</v>
      </c>
      <c r="C22" s="13"/>
      <c r="J22" s="6" t="s">
        <v>37</v>
      </c>
      <c r="K22" s="11">
        <v>16</v>
      </c>
    </row>
    <row r="23" spans="2:16" ht="16.5" thickTop="1" thickBot="1" x14ac:dyDescent="0.3">
      <c r="B23" s="1" t="s">
        <v>20</v>
      </c>
      <c r="C23" s="13"/>
      <c r="J23" s="6" t="s">
        <v>38</v>
      </c>
      <c r="K23" s="11">
        <v>30</v>
      </c>
    </row>
    <row r="24" spans="2:16" ht="16.5" thickTop="1" thickBot="1" x14ac:dyDescent="0.3">
      <c r="B24" s="1" t="s">
        <v>21</v>
      </c>
      <c r="C24" s="13"/>
      <c r="F24" s="1" t="s">
        <v>26</v>
      </c>
      <c r="G24" s="1" t="s">
        <v>28</v>
      </c>
      <c r="J24" s="6" t="s">
        <v>39</v>
      </c>
      <c r="K24" s="11">
        <v>7</v>
      </c>
    </row>
    <row r="25" spans="2:16" ht="16.5" thickTop="1" thickBot="1" x14ac:dyDescent="0.3">
      <c r="B25" s="1" t="s">
        <v>22</v>
      </c>
      <c r="C25" s="13">
        <v>210</v>
      </c>
      <c r="E25" s="4" t="s">
        <v>29</v>
      </c>
      <c r="F25" s="13">
        <f>(F19*C27)/100</f>
        <v>179</v>
      </c>
      <c r="G25" s="13">
        <f>(F21*C27/100)</f>
        <v>179.3</v>
      </c>
      <c r="J25" s="8" t="s">
        <v>40</v>
      </c>
      <c r="K25" s="12">
        <v>4</v>
      </c>
    </row>
    <row r="26" spans="2:16" x14ac:dyDescent="0.25">
      <c r="B26" s="1" t="s">
        <v>23</v>
      </c>
      <c r="C26" s="13">
        <v>130</v>
      </c>
      <c r="J26" s="3"/>
      <c r="K26" s="7">
        <f>SUM(K19:K25)</f>
        <v>130</v>
      </c>
    </row>
    <row r="27" spans="2:16" x14ac:dyDescent="0.25">
      <c r="B27" s="1" t="s">
        <v>24</v>
      </c>
      <c r="C27" s="13">
        <v>100</v>
      </c>
    </row>
    <row r="28" spans="2:16" x14ac:dyDescent="0.25">
      <c r="B28" s="1" t="s">
        <v>25</v>
      </c>
      <c r="C28" s="14">
        <f>D12/(D11^2)</f>
        <v>26.061679307694877</v>
      </c>
    </row>
    <row r="31" spans="2:16" x14ac:dyDescent="0.25">
      <c r="J31" t="s">
        <v>41</v>
      </c>
      <c r="K31" s="9" t="s">
        <v>42</v>
      </c>
      <c r="L31" s="9" t="s">
        <v>43</v>
      </c>
    </row>
    <row r="32" spans="2:16" x14ac:dyDescent="0.25">
      <c r="J32" t="s">
        <v>44</v>
      </c>
      <c r="K32">
        <v>6</v>
      </c>
    </row>
    <row r="33" spans="10:11" x14ac:dyDescent="0.25">
      <c r="J33" t="s">
        <v>45</v>
      </c>
      <c r="K33">
        <v>11</v>
      </c>
    </row>
    <row r="34" spans="10:11" x14ac:dyDescent="0.25">
      <c r="J34" t="s">
        <v>46</v>
      </c>
      <c r="K34">
        <v>43</v>
      </c>
    </row>
    <row r="35" spans="10:11" x14ac:dyDescent="0.25">
      <c r="J35" t="s">
        <v>47</v>
      </c>
      <c r="K35">
        <v>19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VICTOR</cp:lastModifiedBy>
  <dcterms:created xsi:type="dcterms:W3CDTF">2013-11-21T00:46:25Z</dcterms:created>
  <dcterms:modified xsi:type="dcterms:W3CDTF">2013-11-28T02:25:23Z</dcterms:modified>
</cp:coreProperties>
</file>